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440" windowHeight="9975" activeTab="0"/>
  </bookViews>
  <sheets>
    <sheet name="ws_05.1" sheetId="1" r:id="rId1"/>
  </sheets>
  <definedNames/>
  <calcPr fullCalcOnLoad="1"/>
</workbook>
</file>

<file path=xl/sharedStrings.xml><?xml version="1.0" encoding="utf-8"?>
<sst xmlns="http://schemas.openxmlformats.org/spreadsheetml/2006/main" count="57" uniqueCount="43">
  <si>
    <t>AUTOMOBILE LEASE VERSUS PURCHASE ANALYSIS*</t>
  </si>
  <si>
    <t>Name</t>
  </si>
  <si>
    <t>Date</t>
  </si>
  <si>
    <t>Item</t>
  </si>
  <si>
    <t>Description</t>
  </si>
  <si>
    <t>Amount</t>
  </si>
  <si>
    <t>LEASE</t>
  </si>
  <si>
    <t>Initial payment:</t>
  </si>
  <si>
    <t>a. Down payment (capital</t>
  </si>
  <si>
    <t xml:space="preserve">     cost reduction):</t>
  </si>
  <si>
    <t>b. Security deposit:</t>
  </si>
  <si>
    <t>Term of lease and loan (years)*</t>
  </si>
  <si>
    <r>
      <t xml:space="preserve">Term of lease and loan (months) (Item 2 </t>
    </r>
    <r>
      <rPr>
        <sz val="11"/>
        <color indexed="8"/>
        <rFont val="Calibri"/>
        <family val="2"/>
      </rPr>
      <t>×</t>
    </r>
    <r>
      <rPr>
        <sz val="11"/>
        <color theme="1"/>
        <rFont val="Calibri"/>
        <family val="2"/>
      </rPr>
      <t xml:space="preserve"> 12)</t>
    </r>
  </si>
  <si>
    <t>Monthly lease payment</t>
  </si>
  <si>
    <t>Total payments over term of lease (Item 3 × Item 4)</t>
  </si>
  <si>
    <t>Interest rate earned on savings (in decimal form)</t>
  </si>
  <si>
    <t>Opportunity cost of initial payment (Item 1 × Item 2 ×</t>
  </si>
  <si>
    <t>Item 6)</t>
  </si>
  <si>
    <t>Payment/refund for market value adjustment</t>
  </si>
  <si>
    <t>at end of lease ($0 for closed-end leases) and/or</t>
  </si>
  <si>
    <t>estimated end-of-term charges</t>
  </si>
  <si>
    <t>Total cost of leasing (Item 1a + Item 5 +</t>
  </si>
  <si>
    <t>Item 7 + Item 8)</t>
  </si>
  <si>
    <t>PURCHASE</t>
  </si>
  <si>
    <t>Purchase price</t>
  </si>
  <si>
    <t>Down payment</t>
  </si>
  <si>
    <t>Sales tax rate (in decimal form)</t>
  </si>
  <si>
    <t>Sales tax (Item 10 × Item 12)</t>
  </si>
  <si>
    <t>Monthly loan payment (Terms:</t>
  </si>
  <si>
    <t>months,</t>
  </si>
  <si>
    <t>Total payments over term of loan (Item 3 × Item 14)</t>
  </si>
  <si>
    <t>Opportunity cost of down payment (Item 2 ×</t>
  </si>
  <si>
    <t>Item 6 × Item 11)</t>
  </si>
  <si>
    <t>Estimated value of car at end of loan</t>
  </si>
  <si>
    <t>Total cost of purchasing (Item 11 + Item 13 +</t>
  </si>
  <si>
    <t>Item 15 + Item 16 - Item 17)</t>
  </si>
  <si>
    <t>DECISION</t>
  </si>
  <si>
    <t>If the value of Item 9 is less than the value of Item 18, leasing is preferred; otherwise the</t>
  </si>
  <si>
    <t>purchase alternative is preferred.</t>
  </si>
  <si>
    <t xml:space="preserve">*Note: This form is based on assumed equal terms for the lease and the installment loan, </t>
  </si>
  <si>
    <t>which is assumed to be used to finance the purchase.</t>
  </si>
  <si>
    <t>%)</t>
  </si>
  <si>
    <t>$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</si>
</sst>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_-* #,##0.000_р_._-;\-* #,##0.000_р_._-;_-* &quot;-&quot;???_р_._-;_-@_-"/>
    <numFmt numFmtId="174" formatCode="000000"/>
    <numFmt numFmtId="175" formatCode="[$-FC19]d\ mmmm\ yyyy\ &quot;г.&quot;\,\ dddd"/>
    <numFmt numFmtId="176" formatCode="[$-409]mmmm\ d\,\ yyyy;@"/>
    <numFmt numFmtId="177" formatCode="#,##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doubleAccounting"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u val="doubleAccounting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4" fillId="0" borderId="12" xfId="0" applyFont="1" applyBorder="1" applyAlignment="1">
      <alignment horizontal="center"/>
    </xf>
    <xf numFmtId="0" fontId="34" fillId="0" borderId="13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170" fontId="0" fillId="0" borderId="16" xfId="0" applyNumberFormat="1" applyFont="1" applyBorder="1" applyAlignment="1">
      <alignment/>
    </xf>
    <xf numFmtId="170" fontId="0" fillId="0" borderId="0" xfId="0" applyNumberFormat="1" applyFill="1" applyBorder="1" applyAlignment="1">
      <alignment/>
    </xf>
    <xf numFmtId="1" fontId="0" fillId="0" borderId="16" xfId="0" applyNumberFormat="1" applyFill="1" applyBorder="1" applyAlignment="1">
      <alignment/>
    </xf>
    <xf numFmtId="0" fontId="34" fillId="0" borderId="15" xfId="0" applyFont="1" applyBorder="1" applyAlignment="1">
      <alignment horizontal="center"/>
    </xf>
    <xf numFmtId="0" fontId="34" fillId="0" borderId="17" xfId="0" applyFont="1" applyBorder="1" applyAlignment="1">
      <alignment horizontal="center"/>
    </xf>
    <xf numFmtId="0" fontId="34" fillId="0" borderId="18" xfId="0" applyFont="1" applyBorder="1" applyAlignment="1">
      <alignment/>
    </xf>
    <xf numFmtId="1" fontId="0" fillId="2" borderId="18" xfId="0" applyNumberFormat="1" applyFill="1" applyBorder="1" applyAlignment="1">
      <alignment/>
    </xf>
    <xf numFmtId="1" fontId="0" fillId="0" borderId="18" xfId="0" applyNumberFormat="1" applyBorder="1" applyAlignment="1">
      <alignment/>
    </xf>
    <xf numFmtId="172" fontId="0" fillId="2" borderId="18" xfId="0" applyNumberForma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" fontId="0" fillId="0" borderId="19" xfId="0" applyNumberFormat="1" applyBorder="1" applyAlignment="1">
      <alignment horizontal="left" vertical="center"/>
    </xf>
    <xf numFmtId="1" fontId="0" fillId="0" borderId="19" xfId="0" applyNumberFormat="1" applyBorder="1" applyAlignment="1">
      <alignment/>
    </xf>
    <xf numFmtId="0" fontId="0" fillId="0" borderId="0" xfId="0" applyFill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19" xfId="0" applyFont="1" applyBorder="1" applyAlignment="1">
      <alignment/>
    </xf>
    <xf numFmtId="0" fontId="0" fillId="0" borderId="0" xfId="0" applyBorder="1" applyAlignment="1">
      <alignment/>
    </xf>
    <xf numFmtId="0" fontId="34" fillId="0" borderId="19" xfId="0" applyFont="1" applyFill="1" applyBorder="1" applyAlignment="1">
      <alignment/>
    </xf>
    <xf numFmtId="0" fontId="34" fillId="0" borderId="20" xfId="0" applyFont="1" applyBorder="1" applyAlignment="1">
      <alignment/>
    </xf>
    <xf numFmtId="0" fontId="0" fillId="0" borderId="0" xfId="0" applyBorder="1" applyAlignment="1">
      <alignment horizontal="left"/>
    </xf>
    <xf numFmtId="0" fontId="34" fillId="0" borderId="12" xfId="0" applyFont="1" applyBorder="1" applyAlignment="1">
      <alignment horizontal="center"/>
    </xf>
    <xf numFmtId="0" fontId="34" fillId="0" borderId="20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0" fillId="2" borderId="20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34" fillId="0" borderId="2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19" xfId="0" applyFont="1" applyFill="1" applyBorder="1" applyAlignment="1">
      <alignment/>
    </xf>
    <xf numFmtId="0" fontId="34" fillId="0" borderId="10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36" fillId="0" borderId="10" xfId="0" applyFont="1" applyBorder="1" applyAlignment="1">
      <alignment/>
    </xf>
    <xf numFmtId="0" fontId="36" fillId="0" borderId="11" xfId="0" applyFont="1" applyBorder="1" applyAlignment="1">
      <alignment/>
    </xf>
    <xf numFmtId="0" fontId="36" fillId="0" borderId="14" xfId="0" applyFont="1" applyBorder="1" applyAlignment="1">
      <alignment/>
    </xf>
    <xf numFmtId="0" fontId="36" fillId="0" borderId="17" xfId="0" applyFont="1" applyBorder="1" applyAlignment="1">
      <alignment/>
    </xf>
    <xf numFmtId="0" fontId="36" fillId="0" borderId="19" xfId="0" applyFont="1" applyBorder="1" applyAlignment="1">
      <alignment/>
    </xf>
    <xf numFmtId="0" fontId="36" fillId="0" borderId="18" xfId="0" applyFont="1" applyBorder="1" applyAlignment="1">
      <alignment/>
    </xf>
    <xf numFmtId="0" fontId="34" fillId="0" borderId="19" xfId="0" applyFont="1" applyBorder="1" applyAlignment="1">
      <alignment/>
    </xf>
    <xf numFmtId="1" fontId="0" fillId="2" borderId="19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2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right"/>
    </xf>
    <xf numFmtId="171" fontId="0" fillId="0" borderId="18" xfId="0" applyNumberFormat="1" applyBorder="1" applyAlignment="1">
      <alignment/>
    </xf>
    <xf numFmtId="171" fontId="37" fillId="0" borderId="16" xfId="0" applyNumberFormat="1" applyFont="1" applyBorder="1" applyAlignment="1">
      <alignment/>
    </xf>
    <xf numFmtId="171" fontId="0" fillId="0" borderId="18" xfId="0" applyNumberFormat="1" applyFont="1" applyBorder="1" applyAlignment="1">
      <alignment/>
    </xf>
    <xf numFmtId="171" fontId="0" fillId="2" borderId="18" xfId="0" applyNumberFormat="1" applyFill="1" applyBorder="1" applyAlignment="1">
      <alignment/>
    </xf>
    <xf numFmtId="171" fontId="34" fillId="0" borderId="18" xfId="0" applyNumberFormat="1" applyFont="1" applyBorder="1" applyAlignment="1">
      <alignment/>
    </xf>
    <xf numFmtId="170" fontId="0" fillId="0" borderId="0" xfId="0" applyNumberFormat="1" applyFont="1" applyBorder="1" applyAlignment="1">
      <alignment horizontal="center"/>
    </xf>
    <xf numFmtId="170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171" fontId="0" fillId="2" borderId="19" xfId="0" applyNumberFormat="1" applyFill="1" applyBorder="1" applyAlignment="1">
      <alignment/>
    </xf>
    <xf numFmtId="177" fontId="0" fillId="2" borderId="18" xfId="0" applyNumberFormat="1" applyFill="1" applyBorder="1" applyAlignment="1">
      <alignment/>
    </xf>
    <xf numFmtId="176" fontId="0" fillId="0" borderId="20" xfId="0" applyNumberFormat="1" applyBorder="1" applyAlignment="1">
      <alignment horizontal="left"/>
    </xf>
    <xf numFmtId="176" fontId="0" fillId="0" borderId="13" xfId="0" applyNumberForma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7"/>
  <sheetViews>
    <sheetView showGridLines="0" tabSelected="1" zoomScalePageLayoutView="0" workbookViewId="0" topLeftCell="A1">
      <selection activeCell="L10" sqref="L10"/>
    </sheetView>
  </sheetViews>
  <sheetFormatPr defaultColWidth="9.140625" defaultRowHeight="15"/>
  <cols>
    <col min="2" max="2" width="9.140625" style="0" customWidth="1"/>
    <col min="3" max="3" width="14.7109375" style="0" customWidth="1"/>
    <col min="4" max="4" width="8.421875" style="0" customWidth="1"/>
    <col min="5" max="5" width="11.140625" style="0" customWidth="1"/>
    <col min="6" max="6" width="10.57421875" style="0" customWidth="1"/>
    <col min="7" max="7" width="2.8515625" style="0" customWidth="1"/>
    <col min="8" max="8" width="2.140625" style="0" customWidth="1"/>
    <col min="9" max="9" width="21.421875" style="0" customWidth="1"/>
  </cols>
  <sheetData>
    <row r="2" spans="1:9" ht="15">
      <c r="A2" s="30" t="s">
        <v>0</v>
      </c>
      <c r="B2" s="31"/>
      <c r="C2" s="31"/>
      <c r="D2" s="31"/>
      <c r="E2" s="31"/>
      <c r="F2" s="31"/>
      <c r="G2" s="31"/>
      <c r="H2" s="31"/>
      <c r="I2" s="32"/>
    </row>
    <row r="3" spans="1:9" ht="15">
      <c r="A3" s="1" t="s">
        <v>1</v>
      </c>
      <c r="B3" s="33"/>
      <c r="C3" s="33"/>
      <c r="D3" s="33"/>
      <c r="E3" s="2" t="s">
        <v>2</v>
      </c>
      <c r="F3" s="77">
        <f ca="1">TODAY()</f>
        <v>40529</v>
      </c>
      <c r="G3" s="77"/>
      <c r="H3" s="77"/>
      <c r="I3" s="78"/>
    </row>
    <row r="4" spans="1:9" ht="7.5" customHeight="1">
      <c r="A4" s="34"/>
      <c r="B4" s="35"/>
      <c r="C4" s="35"/>
      <c r="D4" s="35"/>
      <c r="E4" s="35"/>
      <c r="F4" s="35"/>
      <c r="G4" s="35"/>
      <c r="H4" s="35"/>
      <c r="I4" s="36"/>
    </row>
    <row r="5" spans="1:9" ht="3.75" customHeight="1">
      <c r="A5" s="37"/>
      <c r="B5" s="38"/>
      <c r="C5" s="38"/>
      <c r="D5" s="38"/>
      <c r="E5" s="38"/>
      <c r="F5" s="38"/>
      <c r="G5" s="38"/>
      <c r="H5" s="38"/>
      <c r="I5" s="39"/>
    </row>
    <row r="6" spans="1:9" ht="15">
      <c r="A6" s="3" t="s">
        <v>3</v>
      </c>
      <c r="B6" s="40" t="s">
        <v>4</v>
      </c>
      <c r="C6" s="40"/>
      <c r="D6" s="40"/>
      <c r="E6" s="40"/>
      <c r="F6" s="28"/>
      <c r="G6" s="28"/>
      <c r="H6" s="28"/>
      <c r="I6" s="4" t="s">
        <v>5</v>
      </c>
    </row>
    <row r="7" spans="1:9" ht="15">
      <c r="A7" s="46" t="s">
        <v>6</v>
      </c>
      <c r="B7" s="47"/>
      <c r="C7" s="2"/>
      <c r="D7" s="2"/>
      <c r="E7" s="2"/>
      <c r="F7" s="2"/>
      <c r="G7" s="2"/>
      <c r="H7" s="2"/>
      <c r="I7" s="5"/>
    </row>
    <row r="8" spans="1:9" ht="15">
      <c r="A8" s="6">
        <v>1</v>
      </c>
      <c r="B8" s="41" t="s">
        <v>7</v>
      </c>
      <c r="C8" s="41"/>
      <c r="D8" s="29"/>
      <c r="E8" s="7"/>
      <c r="F8" s="26"/>
      <c r="G8" s="26"/>
      <c r="H8" s="26"/>
      <c r="I8" s="8"/>
    </row>
    <row r="9" spans="1:9" ht="15">
      <c r="A9" s="9"/>
      <c r="B9" s="43" t="s">
        <v>8</v>
      </c>
      <c r="C9" s="43"/>
      <c r="D9" s="64" t="s">
        <v>42</v>
      </c>
      <c r="E9" s="75"/>
      <c r="F9" s="75"/>
      <c r="G9" s="11"/>
      <c r="H9" s="11"/>
      <c r="I9" s="8"/>
    </row>
    <row r="10" spans="1:9" ht="15">
      <c r="A10" s="9"/>
      <c r="B10" s="43" t="s">
        <v>9</v>
      </c>
      <c r="C10" s="43"/>
      <c r="D10" s="26"/>
      <c r="E10" s="7"/>
      <c r="F10" s="26"/>
      <c r="G10" s="26"/>
      <c r="H10" s="26"/>
      <c r="I10" s="8"/>
    </row>
    <row r="11" spans="1:9" ht="15">
      <c r="A11" s="9"/>
      <c r="B11" s="43" t="s">
        <v>10</v>
      </c>
      <c r="C11" s="43"/>
      <c r="D11" s="26"/>
      <c r="E11" s="75"/>
      <c r="F11" s="75"/>
      <c r="G11" s="11"/>
      <c r="H11" s="70" t="s">
        <v>42</v>
      </c>
      <c r="I11" s="67">
        <f>E9+E11</f>
        <v>0</v>
      </c>
    </row>
    <row r="12" spans="1:9" ht="7.5" customHeight="1">
      <c r="A12" s="9"/>
      <c r="B12" s="7"/>
      <c r="C12" s="7"/>
      <c r="D12" s="26"/>
      <c r="E12" s="11"/>
      <c r="F12" s="11"/>
      <c r="G12" s="11"/>
      <c r="H12" s="71"/>
      <c r="I12" s="10"/>
    </row>
    <row r="13" spans="1:9" ht="15">
      <c r="A13" s="6">
        <v>2</v>
      </c>
      <c r="B13" s="43" t="s">
        <v>11</v>
      </c>
      <c r="C13" s="43"/>
      <c r="D13" s="43"/>
      <c r="E13" s="43"/>
      <c r="F13" s="26"/>
      <c r="G13" s="26"/>
      <c r="H13" s="72"/>
      <c r="I13" s="16"/>
    </row>
    <row r="14" spans="1:9" ht="7.5" customHeight="1">
      <c r="A14" s="6"/>
      <c r="B14" s="7"/>
      <c r="C14" s="7"/>
      <c r="D14" s="26"/>
      <c r="E14" s="7"/>
      <c r="F14" s="26"/>
      <c r="G14" s="26"/>
      <c r="H14" s="72"/>
      <c r="I14" s="12"/>
    </row>
    <row r="15" spans="1:9" ht="15">
      <c r="A15" s="6">
        <v>3</v>
      </c>
      <c r="B15" s="43" t="s">
        <v>12</v>
      </c>
      <c r="C15" s="43"/>
      <c r="D15" s="43"/>
      <c r="E15" s="43"/>
      <c r="F15" s="26"/>
      <c r="G15" s="26"/>
      <c r="H15" s="72"/>
      <c r="I15" s="17">
        <f>I13*12</f>
        <v>0</v>
      </c>
    </row>
    <row r="16" spans="1:9" ht="7.5" customHeight="1">
      <c r="A16" s="6"/>
      <c r="B16" s="7"/>
      <c r="C16" s="7"/>
      <c r="D16" s="26"/>
      <c r="E16" s="7"/>
      <c r="F16" s="26"/>
      <c r="G16" s="26"/>
      <c r="H16" s="72"/>
      <c r="I16" s="8"/>
    </row>
    <row r="17" spans="1:9" ht="15">
      <c r="A17" s="6">
        <v>4</v>
      </c>
      <c r="B17" s="43" t="s">
        <v>13</v>
      </c>
      <c r="C17" s="43"/>
      <c r="D17" s="43"/>
      <c r="E17" s="43"/>
      <c r="F17" s="26"/>
      <c r="G17" s="26"/>
      <c r="H17" s="72" t="s">
        <v>42</v>
      </c>
      <c r="I17" s="68"/>
    </row>
    <row r="18" spans="1:9" ht="7.5" customHeight="1">
      <c r="A18" s="6"/>
      <c r="B18" s="7"/>
      <c r="C18" s="7"/>
      <c r="D18" s="26"/>
      <c r="E18" s="7"/>
      <c r="F18" s="26"/>
      <c r="G18" s="26"/>
      <c r="H18" s="72"/>
      <c r="I18" s="8"/>
    </row>
    <row r="19" spans="1:9" ht="15">
      <c r="A19" s="6">
        <v>5</v>
      </c>
      <c r="B19" s="43" t="s">
        <v>14</v>
      </c>
      <c r="C19" s="43"/>
      <c r="D19" s="43"/>
      <c r="E19" s="43"/>
      <c r="F19" s="43"/>
      <c r="G19" s="26"/>
      <c r="H19" s="72" t="s">
        <v>42</v>
      </c>
      <c r="I19" s="65">
        <f>I15*I17</f>
        <v>0</v>
      </c>
    </row>
    <row r="20" spans="1:9" ht="7.5" customHeight="1">
      <c r="A20" s="6"/>
      <c r="B20" s="7"/>
      <c r="C20" s="7"/>
      <c r="D20" s="26"/>
      <c r="E20" s="7"/>
      <c r="F20" s="26"/>
      <c r="G20" s="26"/>
      <c r="H20" s="72"/>
      <c r="I20" s="8"/>
    </row>
    <row r="21" spans="1:9" ht="15">
      <c r="A21" s="6">
        <v>6</v>
      </c>
      <c r="B21" s="43" t="s">
        <v>15</v>
      </c>
      <c r="C21" s="43"/>
      <c r="D21" s="43"/>
      <c r="E21" s="43"/>
      <c r="F21" s="26"/>
      <c r="G21" s="26"/>
      <c r="H21" s="72"/>
      <c r="I21" s="76"/>
    </row>
    <row r="22" spans="1:9" ht="7.5" customHeight="1">
      <c r="A22" s="6"/>
      <c r="B22" s="7"/>
      <c r="C22" s="7"/>
      <c r="D22" s="26"/>
      <c r="E22" s="7"/>
      <c r="F22" s="26"/>
      <c r="G22" s="26"/>
      <c r="H22" s="72"/>
      <c r="I22" s="8"/>
    </row>
    <row r="23" spans="1:9" ht="15">
      <c r="A23" s="6">
        <v>7</v>
      </c>
      <c r="B23" s="43" t="s">
        <v>16</v>
      </c>
      <c r="C23" s="43"/>
      <c r="D23" s="43"/>
      <c r="E23" s="43"/>
      <c r="F23" s="43"/>
      <c r="G23" s="26"/>
      <c r="H23" s="72" t="s">
        <v>42</v>
      </c>
      <c r="I23" s="65">
        <f>I11*I13*I21</f>
        <v>0</v>
      </c>
    </row>
    <row r="24" spans="1:9" ht="15">
      <c r="A24" s="6"/>
      <c r="B24" s="42" t="s">
        <v>17</v>
      </c>
      <c r="C24" s="42"/>
      <c r="D24" s="42"/>
      <c r="E24" s="42"/>
      <c r="F24" s="23"/>
      <c r="G24" s="23"/>
      <c r="H24" s="73"/>
      <c r="I24" s="8"/>
    </row>
    <row r="25" spans="1:9" ht="7.5" customHeight="1">
      <c r="A25" s="6"/>
      <c r="B25" s="7"/>
      <c r="C25" s="7"/>
      <c r="D25" s="26"/>
      <c r="E25" s="7"/>
      <c r="F25" s="26"/>
      <c r="G25" s="26"/>
      <c r="H25" s="72"/>
      <c r="I25" s="8"/>
    </row>
    <row r="26" spans="1:9" ht="15">
      <c r="A26" s="6">
        <v>8</v>
      </c>
      <c r="B26" s="42" t="s">
        <v>18</v>
      </c>
      <c r="C26" s="42"/>
      <c r="D26" s="42"/>
      <c r="E26" s="42"/>
      <c r="F26" s="23"/>
      <c r="G26" s="23"/>
      <c r="H26" s="73" t="s">
        <v>42</v>
      </c>
      <c r="I26" s="68"/>
    </row>
    <row r="27" spans="1:9" ht="15">
      <c r="A27" s="6"/>
      <c r="B27" s="42" t="s">
        <v>19</v>
      </c>
      <c r="C27" s="42"/>
      <c r="D27" s="42"/>
      <c r="E27" s="42"/>
      <c r="F27" s="23"/>
      <c r="G27" s="23"/>
      <c r="H27" s="73"/>
      <c r="I27" s="8"/>
    </row>
    <row r="28" spans="1:9" ht="15">
      <c r="A28" s="6"/>
      <c r="B28" s="42" t="s">
        <v>20</v>
      </c>
      <c r="C28" s="42"/>
      <c r="D28" s="42"/>
      <c r="E28" s="42"/>
      <c r="F28" s="23"/>
      <c r="G28" s="23"/>
      <c r="H28" s="73"/>
      <c r="I28" s="8"/>
    </row>
    <row r="29" spans="1:9" ht="7.5" customHeight="1">
      <c r="A29" s="6"/>
      <c r="B29" s="7"/>
      <c r="C29" s="7"/>
      <c r="D29" s="26"/>
      <c r="E29" s="7"/>
      <c r="F29" s="26"/>
      <c r="G29" s="26"/>
      <c r="H29" s="72"/>
      <c r="I29" s="8"/>
    </row>
    <row r="30" spans="1:9" ht="17.25">
      <c r="A30" s="13">
        <v>9</v>
      </c>
      <c r="B30" s="44" t="s">
        <v>21</v>
      </c>
      <c r="C30" s="44"/>
      <c r="D30" s="44"/>
      <c r="E30" s="44"/>
      <c r="F30" s="24"/>
      <c r="G30" s="24"/>
      <c r="H30" s="74" t="s">
        <v>42</v>
      </c>
      <c r="I30" s="66">
        <f>E9+I19+I23+I26</f>
        <v>0</v>
      </c>
    </row>
    <row r="31" spans="1:9" ht="15">
      <c r="A31" s="14"/>
      <c r="B31" s="45" t="s">
        <v>22</v>
      </c>
      <c r="C31" s="45"/>
      <c r="D31" s="45"/>
      <c r="E31" s="45"/>
      <c r="F31" s="27"/>
      <c r="G31" s="27"/>
      <c r="H31" s="27"/>
      <c r="I31" s="15"/>
    </row>
    <row r="32" spans="1:9" ht="15">
      <c r="A32" s="46" t="s">
        <v>23</v>
      </c>
      <c r="B32" s="47"/>
      <c r="C32" s="2"/>
      <c r="D32" s="2"/>
      <c r="E32" s="2"/>
      <c r="F32" s="2"/>
      <c r="G32" s="2"/>
      <c r="H32" s="2"/>
      <c r="I32" s="5"/>
    </row>
    <row r="33" spans="1:9" ht="15">
      <c r="A33" s="6">
        <v>10</v>
      </c>
      <c r="B33" s="43" t="s">
        <v>24</v>
      </c>
      <c r="C33" s="43"/>
      <c r="D33" s="43"/>
      <c r="E33" s="43"/>
      <c r="F33" s="26"/>
      <c r="G33" s="26"/>
      <c r="H33" s="26" t="s">
        <v>42</v>
      </c>
      <c r="I33" s="68"/>
    </row>
    <row r="34" spans="1:9" ht="7.5" customHeight="1">
      <c r="A34" s="6"/>
      <c r="B34" s="7"/>
      <c r="C34" s="7"/>
      <c r="D34" s="26"/>
      <c r="E34" s="7"/>
      <c r="F34" s="26"/>
      <c r="G34" s="26"/>
      <c r="H34" s="26"/>
      <c r="I34" s="8"/>
    </row>
    <row r="35" spans="1:9" ht="15">
      <c r="A35" s="6">
        <v>11</v>
      </c>
      <c r="B35" s="43" t="s">
        <v>25</v>
      </c>
      <c r="C35" s="43"/>
      <c r="D35" s="43"/>
      <c r="E35" s="43"/>
      <c r="F35" s="26"/>
      <c r="G35" s="26"/>
      <c r="H35" s="26" t="s">
        <v>42</v>
      </c>
      <c r="I35" s="68"/>
    </row>
    <row r="36" spans="1:9" ht="7.5" customHeight="1">
      <c r="A36" s="6"/>
      <c r="B36" s="7"/>
      <c r="C36" s="7"/>
      <c r="D36" s="26"/>
      <c r="E36" s="7"/>
      <c r="F36" s="26"/>
      <c r="G36" s="26"/>
      <c r="H36" s="26"/>
      <c r="I36" s="8"/>
    </row>
    <row r="37" spans="1:9" ht="15">
      <c r="A37" s="6">
        <v>12</v>
      </c>
      <c r="B37" s="43" t="s">
        <v>26</v>
      </c>
      <c r="C37" s="43"/>
      <c r="D37" s="43"/>
      <c r="E37" s="43"/>
      <c r="F37" s="26"/>
      <c r="G37" s="26"/>
      <c r="H37" s="26"/>
      <c r="I37" s="18"/>
    </row>
    <row r="38" spans="1:9" ht="7.5" customHeight="1">
      <c r="A38" s="6"/>
      <c r="B38" s="7"/>
      <c r="C38" s="7"/>
      <c r="D38" s="26"/>
      <c r="E38" s="7"/>
      <c r="F38" s="26"/>
      <c r="G38" s="26"/>
      <c r="H38" s="26"/>
      <c r="I38" s="8"/>
    </row>
    <row r="39" spans="1:9" ht="15">
      <c r="A39" s="6">
        <v>13</v>
      </c>
      <c r="B39" s="43" t="s">
        <v>27</v>
      </c>
      <c r="C39" s="43"/>
      <c r="D39" s="43"/>
      <c r="E39" s="43"/>
      <c r="F39" s="26"/>
      <c r="G39" s="26"/>
      <c r="H39" s="26" t="s">
        <v>42</v>
      </c>
      <c r="I39" s="65">
        <f>I33*I37</f>
        <v>0</v>
      </c>
    </row>
    <row r="40" spans="1:9" ht="7.5" customHeight="1">
      <c r="A40" s="6"/>
      <c r="B40" s="7"/>
      <c r="C40" s="7"/>
      <c r="D40" s="26"/>
      <c r="E40" s="7"/>
      <c r="F40" s="26"/>
      <c r="G40" s="26"/>
      <c r="H40" s="26"/>
      <c r="I40" s="8"/>
    </row>
    <row r="41" spans="1:9" ht="15">
      <c r="A41" s="6">
        <v>14</v>
      </c>
      <c r="B41" s="50" t="s">
        <v>28</v>
      </c>
      <c r="C41" s="50"/>
      <c r="D41" s="50"/>
      <c r="E41" s="21">
        <f>I33-I35</f>
        <v>0</v>
      </c>
      <c r="F41" s="63"/>
      <c r="G41" s="63"/>
      <c r="H41" s="63" t="s">
        <v>42</v>
      </c>
      <c r="I41" s="65">
        <f>IF((POWER((1+D42/1200),B42)-1)=0,0,E41*((D42/1200)*POWER((1+D42/1200),B42)/(POWER((1+D42/1200),B42)-1)))</f>
        <v>0</v>
      </c>
    </row>
    <row r="42" spans="1:9" ht="15">
      <c r="A42" s="6"/>
      <c r="B42" s="22">
        <f>I15</f>
        <v>0</v>
      </c>
      <c r="C42" s="7" t="s">
        <v>29</v>
      </c>
      <c r="D42" s="61"/>
      <c r="E42" s="62" t="s">
        <v>41</v>
      </c>
      <c r="F42" s="62"/>
      <c r="G42" s="62"/>
      <c r="H42" s="62"/>
      <c r="I42" s="8"/>
    </row>
    <row r="43" spans="1:9" ht="7.5" customHeight="1">
      <c r="A43" s="6"/>
      <c r="B43" s="7"/>
      <c r="C43" s="7"/>
      <c r="D43" s="26"/>
      <c r="E43" s="7"/>
      <c r="F43" s="26"/>
      <c r="G43" s="26"/>
      <c r="H43" s="26"/>
      <c r="I43" s="8"/>
    </row>
    <row r="44" spans="1:9" ht="15">
      <c r="A44" s="6">
        <v>15</v>
      </c>
      <c r="B44" s="43" t="s">
        <v>30</v>
      </c>
      <c r="C44" s="43"/>
      <c r="D44" s="43"/>
      <c r="E44" s="43"/>
      <c r="F44" s="43"/>
      <c r="G44" s="26"/>
      <c r="H44" s="26" t="s">
        <v>42</v>
      </c>
      <c r="I44" s="65">
        <f>IF(ISERROR(I15*I41),0,I15*I41)</f>
        <v>0</v>
      </c>
    </row>
    <row r="45" spans="1:9" ht="7.5" customHeight="1">
      <c r="A45" s="6"/>
      <c r="B45" s="7"/>
      <c r="C45" s="7"/>
      <c r="D45" s="26"/>
      <c r="E45" s="7"/>
      <c r="F45" s="26"/>
      <c r="G45" s="26"/>
      <c r="H45" s="26"/>
      <c r="I45" s="8"/>
    </row>
    <row r="46" spans="1:9" ht="15">
      <c r="A46" s="6">
        <v>16</v>
      </c>
      <c r="B46" s="43" t="s">
        <v>31</v>
      </c>
      <c r="C46" s="43"/>
      <c r="D46" s="43"/>
      <c r="E46" s="43"/>
      <c r="F46" s="26"/>
      <c r="G46" s="26"/>
      <c r="H46" s="26" t="s">
        <v>42</v>
      </c>
      <c r="I46" s="65">
        <f>I13*I21*I35</f>
        <v>0</v>
      </c>
    </row>
    <row r="47" spans="1:9" ht="15">
      <c r="A47" s="6"/>
      <c r="B47" s="43" t="s">
        <v>32</v>
      </c>
      <c r="C47" s="43"/>
      <c r="D47" s="43"/>
      <c r="E47" s="43"/>
      <c r="F47" s="26"/>
      <c r="G47" s="26"/>
      <c r="H47" s="26"/>
      <c r="I47" s="8"/>
    </row>
    <row r="48" spans="1:9" ht="7.5" customHeight="1">
      <c r="A48" s="6"/>
      <c r="B48" s="7"/>
      <c r="C48" s="7"/>
      <c r="D48" s="26"/>
      <c r="E48" s="7"/>
      <c r="F48" s="26"/>
      <c r="G48" s="26"/>
      <c r="H48" s="26"/>
      <c r="I48" s="8"/>
    </row>
    <row r="49" spans="1:9" ht="15">
      <c r="A49" s="6">
        <v>17</v>
      </c>
      <c r="B49" s="42" t="s">
        <v>33</v>
      </c>
      <c r="C49" s="42"/>
      <c r="D49" s="42"/>
      <c r="E49" s="42"/>
      <c r="F49" s="23"/>
      <c r="G49" s="23"/>
      <c r="H49" s="23" t="s">
        <v>42</v>
      </c>
      <c r="I49" s="68"/>
    </row>
    <row r="50" spans="1:9" ht="7.5" customHeight="1">
      <c r="A50" s="6"/>
      <c r="B50" s="7"/>
      <c r="C50" s="7"/>
      <c r="D50" s="26"/>
      <c r="E50" s="7"/>
      <c r="F50" s="26"/>
      <c r="G50" s="26"/>
      <c r="H50" s="26"/>
      <c r="I50" s="8"/>
    </row>
    <row r="51" spans="1:9" ht="15">
      <c r="A51" s="13">
        <v>18</v>
      </c>
      <c r="B51" s="44" t="s">
        <v>34</v>
      </c>
      <c r="C51" s="44"/>
      <c r="D51" s="44"/>
      <c r="E51" s="44"/>
      <c r="F51" s="24"/>
      <c r="G51" s="24"/>
      <c r="H51" s="24" t="s">
        <v>42</v>
      </c>
      <c r="I51" s="69">
        <f>IF(ISERROR(I35+I39+I44+I46-I49),0,I35+I39+I44+I46-I49)</f>
        <v>0</v>
      </c>
    </row>
    <row r="52" spans="1:9" ht="15">
      <c r="A52" s="19"/>
      <c r="B52" s="60" t="s">
        <v>35</v>
      </c>
      <c r="C52" s="60"/>
      <c r="D52" s="60"/>
      <c r="E52" s="60"/>
      <c r="F52" s="25"/>
      <c r="G52" s="25"/>
      <c r="H52" s="25"/>
      <c r="I52" s="20"/>
    </row>
    <row r="53" spans="1:9" ht="15">
      <c r="A53" s="46" t="s">
        <v>36</v>
      </c>
      <c r="B53" s="47"/>
      <c r="C53" s="2"/>
      <c r="D53" s="2"/>
      <c r="E53" s="2"/>
      <c r="F53" s="2"/>
      <c r="G53" s="2"/>
      <c r="H53" s="2"/>
      <c r="I53" s="5"/>
    </row>
    <row r="54" spans="1:9" ht="15">
      <c r="A54" s="48" t="s">
        <v>37</v>
      </c>
      <c r="B54" s="43"/>
      <c r="C54" s="43"/>
      <c r="D54" s="43"/>
      <c r="E54" s="43"/>
      <c r="F54" s="43"/>
      <c r="G54" s="43"/>
      <c r="H54" s="43"/>
      <c r="I54" s="49"/>
    </row>
    <row r="55" spans="1:9" ht="15">
      <c r="A55" s="51" t="s">
        <v>38</v>
      </c>
      <c r="B55" s="52"/>
      <c r="C55" s="52"/>
      <c r="D55" s="52"/>
      <c r="E55" s="52"/>
      <c r="F55" s="52"/>
      <c r="G55" s="52"/>
      <c r="H55" s="52"/>
      <c r="I55" s="53"/>
    </row>
    <row r="56" spans="1:9" ht="15">
      <c r="A56" s="54" t="s">
        <v>39</v>
      </c>
      <c r="B56" s="55"/>
      <c r="C56" s="55"/>
      <c r="D56" s="55"/>
      <c r="E56" s="55"/>
      <c r="F56" s="55"/>
      <c r="G56" s="55"/>
      <c r="H56" s="55"/>
      <c r="I56" s="56"/>
    </row>
    <row r="57" spans="1:9" ht="15">
      <c r="A57" s="57" t="s">
        <v>40</v>
      </c>
      <c r="B57" s="58"/>
      <c r="C57" s="58"/>
      <c r="D57" s="58"/>
      <c r="E57" s="58"/>
      <c r="F57" s="58"/>
      <c r="G57" s="58"/>
      <c r="H57" s="58"/>
      <c r="I57" s="59"/>
    </row>
  </sheetData>
  <sheetProtection password="B5FD" sheet="1"/>
  <protectedRanges>
    <protectedRange sqref="B3 E9 E11 I13 I17 I21 I26 I33 I35 I37 D42 I49" name="Range1"/>
  </protectedRanges>
  <mergeCells count="42">
    <mergeCell ref="B23:F23"/>
    <mergeCell ref="B44:F44"/>
    <mergeCell ref="F3:I3"/>
    <mergeCell ref="B28:E28"/>
    <mergeCell ref="A55:I55"/>
    <mergeCell ref="A56:I56"/>
    <mergeCell ref="A57:I57"/>
    <mergeCell ref="B49:E49"/>
    <mergeCell ref="B51:E51"/>
    <mergeCell ref="B52:E52"/>
    <mergeCell ref="B41:D41"/>
    <mergeCell ref="A53:B53"/>
    <mergeCell ref="A54:I54"/>
    <mergeCell ref="B37:E37"/>
    <mergeCell ref="B39:E39"/>
    <mergeCell ref="B46:E46"/>
    <mergeCell ref="B47:E47"/>
    <mergeCell ref="B30:E30"/>
    <mergeCell ref="B31:E31"/>
    <mergeCell ref="A32:B32"/>
    <mergeCell ref="B33:E33"/>
    <mergeCell ref="B35:E35"/>
    <mergeCell ref="B21:E21"/>
    <mergeCell ref="B24:E24"/>
    <mergeCell ref="B26:E26"/>
    <mergeCell ref="B27:E27"/>
    <mergeCell ref="B9:C9"/>
    <mergeCell ref="B10:C10"/>
    <mergeCell ref="B11:C11"/>
    <mergeCell ref="B13:E13"/>
    <mergeCell ref="B15:E15"/>
    <mergeCell ref="B17:E17"/>
    <mergeCell ref="E9:F9"/>
    <mergeCell ref="E11:F11"/>
    <mergeCell ref="B19:F19"/>
    <mergeCell ref="A2:I2"/>
    <mergeCell ref="A4:I4"/>
    <mergeCell ref="A5:I5"/>
    <mergeCell ref="B6:E6"/>
    <mergeCell ref="B8:C8"/>
    <mergeCell ref="A7:B7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Speed_XP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Speed_XP</dc:creator>
  <cp:keywords/>
  <dc:description/>
  <cp:lastModifiedBy>Speed_XP</cp:lastModifiedBy>
  <cp:lastPrinted>2010-12-09T08:33:31Z</cp:lastPrinted>
  <dcterms:created xsi:type="dcterms:W3CDTF">2010-11-25T08:39:34Z</dcterms:created>
  <dcterms:modified xsi:type="dcterms:W3CDTF">2010-12-17T13:31:00Z</dcterms:modified>
  <cp:category/>
  <cp:version/>
  <cp:contentType/>
  <cp:contentStatus/>
</cp:coreProperties>
</file>